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 WEB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Cuadro_6!$A$1:$J$71</definedName>
    <definedName name="_xlnm.Print_Area" localSheetId="0">Cuadro_6!$A$1:$J$74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2" l="1"/>
  <c r="H43" i="2"/>
  <c r="B43" i="2"/>
  <c r="H21" i="2"/>
  <c r="E21" i="2"/>
  <c r="B21" i="2"/>
  <c r="B12" i="2" s="1"/>
  <c r="B14" i="2" l="1"/>
  <c r="D43" i="2" l="1"/>
  <c r="J14" i="2" l="1"/>
  <c r="J13" i="2" s="1"/>
  <c r="I14" i="2"/>
  <c r="I13" i="2" s="1"/>
  <c r="H14" i="2"/>
  <c r="H13" i="2" s="1"/>
  <c r="D14" i="2"/>
  <c r="D13" i="2" s="1"/>
  <c r="C14" i="2"/>
  <c r="C13" i="2" s="1"/>
  <c r="J21" i="2"/>
  <c r="I21" i="2"/>
  <c r="G21" i="2"/>
  <c r="F21" i="2"/>
  <c r="D21" i="2"/>
  <c r="C21" i="2"/>
  <c r="J43" i="2"/>
  <c r="C43" i="2"/>
  <c r="J53" i="2"/>
  <c r="I53" i="2"/>
  <c r="H53" i="2"/>
  <c r="G53" i="2"/>
  <c r="F53" i="2"/>
  <c r="E53" i="2"/>
  <c r="D53" i="2"/>
  <c r="C53" i="2"/>
  <c r="B53" i="2"/>
  <c r="D61" i="2"/>
  <c r="C61" i="2"/>
  <c r="B61" i="2"/>
  <c r="C52" i="2" l="1"/>
  <c r="D52" i="2"/>
  <c r="C20" i="2"/>
  <c r="J20" i="2"/>
  <c r="B20" i="2"/>
  <c r="D20" i="2"/>
  <c r="B13" i="2"/>
  <c r="E61" i="2"/>
  <c r="E52" i="2" s="1"/>
  <c r="F61" i="2"/>
  <c r="F52" i="2" s="1"/>
  <c r="G61" i="2"/>
  <c r="G52" i="2" s="1"/>
  <c r="H61" i="2"/>
  <c r="H52" i="2" s="1"/>
  <c r="I61" i="2"/>
  <c r="I52" i="2" s="1"/>
  <c r="J61" i="2"/>
  <c r="J52" i="2" s="1"/>
  <c r="E43" i="2"/>
  <c r="E20" i="2" s="1"/>
  <c r="F43" i="2"/>
  <c r="F20" i="2" s="1"/>
  <c r="G43" i="2"/>
  <c r="G20" i="2" s="1"/>
  <c r="H20" i="2"/>
  <c r="I43" i="2"/>
  <c r="I20" i="2" s="1"/>
  <c r="E14" i="2" l="1"/>
  <c r="F14" i="2"/>
  <c r="F13" i="2" s="1"/>
  <c r="G14" i="2"/>
  <c r="G13" i="2" s="1"/>
  <c r="E13" i="2" l="1"/>
  <c r="E12" i="2"/>
  <c r="H12" i="2"/>
  <c r="J12" i="2"/>
  <c r="I12" i="2"/>
  <c r="D12" i="2" l="1"/>
  <c r="C12" i="2"/>
  <c r="F12" i="2"/>
  <c r="G12" i="2"/>
</calcChain>
</file>

<file path=xl/sharedStrings.xml><?xml version="1.0" encoding="utf-8"?>
<sst xmlns="http://schemas.openxmlformats.org/spreadsheetml/2006/main" count="82" uniqueCount="75">
  <si>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</si>
  <si>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</si>
  <si>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</si>
  <si>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</si>
  <si>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</si>
  <si>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</si>
  <si>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</si>
  <si>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</si>
  <si>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</si>
  <si>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</si>
  <si>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</si>
  <si>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</si>
  <si>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</si>
  <si>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</si>
  <si>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</si>
  <si>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</si>
  <si>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</si>
  <si>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</si>
  <si>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</si>
  <si>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</si>
  <si>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</si>
  <si>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</si>
  <si>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</si>
  <si>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</si>
  <si>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</si>
  <si>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</si>
  <si>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</si>
  <si>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</si>
  <si>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</si>
  <si>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</si>
  <si>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</si>
  <si>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</si>
  <si>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Rufina Alfaro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</si>
  <si>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</si>
  <si>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</si>
  <si>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</si>
  <si>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</si>
  <si>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</si>
  <si>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</si>
  <si>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</si>
  <si>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</si>
  <si>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</si>
  <si>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</si>
  <si>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Playa Leona</t>
  </si>
  <si>
    <t>Burunga</t>
  </si>
  <si>
    <t>Belisario Frías</t>
  </si>
  <si>
    <t>(1)  Incluye cuartos de alquiler y adosadas</t>
  </si>
  <si>
    <t>José Domingo Espinar</t>
  </si>
  <si>
    <t>Fuente: Constructoras, inmobiliarias y personas particulares.</t>
  </si>
  <si>
    <t>El Arado</t>
  </si>
  <si>
    <t>Guadalupe</t>
  </si>
  <si>
    <t>Nuevo Emperador</t>
  </si>
  <si>
    <t>Vacamonte</t>
  </si>
  <si>
    <t>Betania</t>
  </si>
  <si>
    <t>Parque Lefevre</t>
  </si>
  <si>
    <t>San Francisco</t>
  </si>
  <si>
    <t>Belisario Porras</t>
  </si>
  <si>
    <t>Colón</t>
  </si>
  <si>
    <t>Cativá (P)</t>
  </si>
  <si>
    <t>Cristóbal</t>
  </si>
  <si>
    <t>Río Abajo</t>
  </si>
  <si>
    <t>Mateo Iturralde</t>
  </si>
  <si>
    <t>Cerro Silvestre</t>
  </si>
  <si>
    <t>Barrio Colón</t>
  </si>
  <si>
    <t xml:space="preserve">Cuadro 6. CONSTRUCCIONES RESIDENCIALES NUEVAS EN PROCESO EN LAS PROVINCIAS DE COLÓN, PANAMÁ Y PANAMÁ OESTE,   </t>
  </si>
  <si>
    <t>Arraiján (cabecera)</t>
  </si>
  <si>
    <t>Salamanca</t>
  </si>
  <si>
    <t>San Juan</t>
  </si>
  <si>
    <t>Santa Rosa</t>
  </si>
  <si>
    <t>Curundú</t>
  </si>
  <si>
    <t>Bella Vista</t>
  </si>
  <si>
    <t>Victoriano Lorenzo</t>
  </si>
  <si>
    <t>CORREGIMIENTO:  SEGUNDO TRIMESTRE 2024 (P)</t>
  </si>
  <si>
    <t>Veracruz</t>
  </si>
  <si>
    <t>NOTA: Obras que iniciaron el proceso de construcción en el período de referencia. La provincia de Colón, no generó destinos resideciales.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</si>
</sst>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1" fillId="4" borderId="0" xfId="2" applyNumberFormat="1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left" vertical="center" indent="2"/>
    </xf>
    <xf numFmtId="165" fontId="1" fillId="4" borderId="0" xfId="2" applyNumberFormat="1" applyFont="1" applyFill="1" applyAlignment="1">
      <alignment horizontal="left" indent="3"/>
    </xf>
    <xf numFmtId="165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5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ont="1" applyFill="1" applyAlignment="1">
      <alignment vertical="center"/>
    </xf>
    <xf numFmtId="165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1" fillId="4" borderId="0" xfId="1" applyFont="1" applyFill="1" applyBorder="1"/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5" fontId="1" fillId="4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4" borderId="0" xfId="1" applyNumberFormat="1" applyFont="1" applyFill="1" applyBorder="1" applyAlignment="1">
      <alignment vertical="center"/>
    </xf>
    <xf numFmtId="0" fontId="2" fillId="3" borderId="10" xfId="1" applyFont="1" applyFill="1" applyBorder="1" applyAlignment="1">
      <alignment horizontal="center" vertical="center" wrapText="1"/>
    </xf>
    <xf numFmtId="165" fontId="1" fillId="4" borderId="0" xfId="1" applyNumberFormat="1" applyFont="1" applyFill="1" applyBorder="1" applyAlignment="1">
      <alignment vertical="center"/>
    </xf>
    <xf numFmtId="165" fontId="1" fillId="4" borderId="0" xfId="1" applyNumberFormat="1" applyFont="1" applyFill="1" applyBorder="1"/>
    <xf numFmtId="165" fontId="1" fillId="4" borderId="10" xfId="2" applyNumberFormat="1" applyFont="1" applyFill="1" applyBorder="1" applyAlignment="1">
      <alignment horizontal="left" indent="3"/>
    </xf>
    <xf numFmtId="165" fontId="1" fillId="4" borderId="9" xfId="2" applyNumberFormat="1" applyFont="1" applyFill="1" applyBorder="1" applyAlignment="1">
      <alignment horizontal="left" indent="3"/>
    </xf>
    <xf numFmtId="165" fontId="1" fillId="4" borderId="11" xfId="1" applyNumberFormat="1" applyFont="1" applyFill="1" applyBorder="1" applyAlignment="1">
      <alignment vertical="center"/>
    </xf>
    <xf numFmtId="0" fontId="4" fillId="4" borderId="0" xfId="0" applyFont="1" applyFill="1" applyBorder="1"/>
    <xf numFmtId="0" fontId="2" fillId="4" borderId="0" xfId="1" applyFont="1" applyFill="1" applyBorder="1" applyAlignment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6"/>
  <sheetViews>
    <sheetView tabSelected="1" zoomScale="85" zoomScaleNormal="85" zoomScaleSheetLayoutView="85" workbookViewId="0">
      <selection activeCell="O69" sqref="O69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5" customFormat="1" x14ac:dyDescent="0.2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62" s="25" customFormat="1" x14ac:dyDescent="0.2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4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62" s="25" customFormat="1" x14ac:dyDescent="0.2">
      <c r="A3" s="49" t="s">
        <v>40</v>
      </c>
      <c r="B3" s="49"/>
      <c r="C3" s="49"/>
      <c r="D3" s="49"/>
      <c r="E3" s="49"/>
      <c r="F3" s="49"/>
      <c r="G3" s="49"/>
      <c r="H3" s="49"/>
      <c r="I3" s="49"/>
      <c r="J3" s="49"/>
      <c r="K3" s="4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62" s="25" customForma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4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62" x14ac:dyDescent="0.2">
      <c r="A5" s="52" t="s">
        <v>64</v>
      </c>
      <c r="B5" s="52"/>
      <c r="C5" s="52"/>
      <c r="D5" s="52"/>
      <c r="E5" s="52"/>
      <c r="F5" s="52"/>
      <c r="G5" s="52"/>
      <c r="H5" s="52"/>
      <c r="I5" s="52"/>
      <c r="J5" s="52"/>
      <c r="K5" s="27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62" x14ac:dyDescent="0.2">
      <c r="A6" s="53" t="s">
        <v>41</v>
      </c>
      <c r="B6" s="53"/>
      <c r="C6" s="53"/>
      <c r="D6" s="53"/>
      <c r="E6" s="53"/>
      <c r="F6" s="53"/>
      <c r="G6" s="53"/>
      <c r="H6" s="53"/>
      <c r="I6" s="53"/>
      <c r="J6" s="53"/>
      <c r="K6" s="27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62" s="3" customFormat="1" x14ac:dyDescent="0.2">
      <c r="A7" s="51" t="s">
        <v>72</v>
      </c>
      <c r="B7" s="51"/>
      <c r="C7" s="51"/>
      <c r="D7" s="51"/>
      <c r="E7" s="51"/>
      <c r="F7" s="51"/>
      <c r="G7" s="51"/>
      <c r="H7" s="51"/>
      <c r="I7" s="51"/>
      <c r="J7" s="51"/>
      <c r="K7" s="41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0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27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2" t="s">
        <v>1</v>
      </c>
      <c r="B9" s="45" t="s">
        <v>2</v>
      </c>
      <c r="C9" s="46"/>
      <c r="D9" s="46"/>
      <c r="E9" s="46"/>
      <c r="F9" s="46"/>
      <c r="G9" s="46"/>
      <c r="H9" s="46"/>
      <c r="I9" s="46"/>
      <c r="J9" s="46"/>
      <c r="K9" s="27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62" ht="34.5" customHeight="1" x14ac:dyDescent="0.2">
      <c r="A10" s="43"/>
      <c r="B10" s="47" t="s">
        <v>3</v>
      </c>
      <c r="C10" s="48"/>
      <c r="D10" s="48"/>
      <c r="E10" s="45" t="s">
        <v>4</v>
      </c>
      <c r="F10" s="46"/>
      <c r="G10" s="46"/>
      <c r="H10" s="45" t="s">
        <v>42</v>
      </c>
      <c r="I10" s="46"/>
      <c r="J10" s="46"/>
      <c r="K10" s="27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62" ht="69.75" customHeight="1" x14ac:dyDescent="0.2">
      <c r="A11" s="44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5" t="s">
        <v>6</v>
      </c>
      <c r="J11" s="34" t="s">
        <v>8</v>
      </c>
      <c r="K11" s="27"/>
      <c r="L11" s="27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62" ht="24" customHeight="1" x14ac:dyDescent="0.2">
      <c r="A12" s="11" t="s">
        <v>11</v>
      </c>
      <c r="B12" s="12">
        <f>B14+B53+B61+B21+B43</f>
        <v>1484</v>
      </c>
      <c r="C12" s="12">
        <f t="shared" ref="C12:J12" si="0">C14+C53+C61+C21+C43</f>
        <v>5381</v>
      </c>
      <c r="D12" s="12">
        <f t="shared" si="0"/>
        <v>72485</v>
      </c>
      <c r="E12" s="12">
        <f t="shared" si="0"/>
        <v>53</v>
      </c>
      <c r="F12" s="12">
        <f t="shared" si="0"/>
        <v>310</v>
      </c>
      <c r="G12" s="12">
        <f t="shared" si="0"/>
        <v>4674</v>
      </c>
      <c r="H12" s="12">
        <f t="shared" si="0"/>
        <v>57</v>
      </c>
      <c r="I12" s="12">
        <f t="shared" si="0"/>
        <v>4484</v>
      </c>
      <c r="J12" s="33">
        <f t="shared" si="0"/>
        <v>25438</v>
      </c>
      <c r="K12" s="27"/>
      <c r="L12" s="27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62" ht="23.25" customHeight="1" x14ac:dyDescent="0.2">
      <c r="A13" s="13" t="s">
        <v>57</v>
      </c>
      <c r="B13" s="12">
        <f>B14</f>
        <v>8</v>
      </c>
      <c r="C13" s="12">
        <f t="shared" ref="C13:J13" si="1">C14</f>
        <v>48</v>
      </c>
      <c r="D13" s="12">
        <f t="shared" si="1"/>
        <v>998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4</v>
      </c>
      <c r="I13" s="12">
        <f t="shared" si="1"/>
        <v>98</v>
      </c>
      <c r="J13" s="33">
        <f t="shared" si="1"/>
        <v>1013</v>
      </c>
      <c r="K13" s="27"/>
      <c r="L13" s="27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62" ht="16.5" customHeight="1" x14ac:dyDescent="0.2">
      <c r="A14" s="14" t="s">
        <v>57</v>
      </c>
      <c r="B14" s="12">
        <f t="shared" ref="B14:J14" si="2">SUM(B15:B19)</f>
        <v>8</v>
      </c>
      <c r="C14" s="12">
        <f t="shared" si="2"/>
        <v>48</v>
      </c>
      <c r="D14" s="12">
        <f t="shared" si="2"/>
        <v>998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4</v>
      </c>
      <c r="I14" s="12">
        <f t="shared" si="2"/>
        <v>98</v>
      </c>
      <c r="J14" s="33">
        <f t="shared" si="2"/>
        <v>1013</v>
      </c>
      <c r="K14" s="27"/>
      <c r="L14" s="27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62" ht="18" customHeight="1" x14ac:dyDescent="0.2">
      <c r="A15" s="15" t="s">
        <v>58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2</v>
      </c>
      <c r="I15" s="31">
        <v>42</v>
      </c>
      <c r="J15" s="39">
        <v>630</v>
      </c>
      <c r="K15" s="27"/>
      <c r="L15" s="27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62" ht="18" customHeight="1" x14ac:dyDescent="0.2">
      <c r="A16" s="15" t="s">
        <v>59</v>
      </c>
      <c r="B16" s="31">
        <v>5</v>
      </c>
      <c r="C16" s="31">
        <v>26</v>
      </c>
      <c r="D16" s="31">
        <v>652</v>
      </c>
      <c r="E16" s="31">
        <v>0</v>
      </c>
      <c r="F16" s="31">
        <v>0</v>
      </c>
      <c r="G16" s="31">
        <v>0</v>
      </c>
      <c r="H16" s="31">
        <v>2</v>
      </c>
      <c r="I16" s="31">
        <v>56</v>
      </c>
      <c r="J16" s="39">
        <v>383</v>
      </c>
      <c r="K16" s="27"/>
      <c r="L16" s="2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18" customHeight="1" x14ac:dyDescent="0.2">
      <c r="A17" s="15" t="s">
        <v>66</v>
      </c>
      <c r="B17" s="31">
        <v>1</v>
      </c>
      <c r="C17" s="31">
        <v>5</v>
      </c>
      <c r="D17" s="31">
        <v>99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5">
        <v>0</v>
      </c>
      <c r="K17" s="27"/>
      <c r="L17" s="2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18" customHeight="1" x14ac:dyDescent="0.2">
      <c r="A18" s="15" t="s">
        <v>67</v>
      </c>
      <c r="B18" s="31">
        <v>1</v>
      </c>
      <c r="C18" s="31">
        <v>12</v>
      </c>
      <c r="D18" s="31">
        <v>60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5">
        <v>0</v>
      </c>
      <c r="K18" s="27"/>
      <c r="L18" s="27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18" customHeight="1" x14ac:dyDescent="0.2">
      <c r="A19" s="15" t="s">
        <v>68</v>
      </c>
      <c r="B19" s="31">
        <v>1</v>
      </c>
      <c r="C19" s="31">
        <v>5</v>
      </c>
      <c r="D19" s="31">
        <v>187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5">
        <v>0</v>
      </c>
      <c r="K19" s="27"/>
      <c r="L19" s="27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s="1" customFormat="1" ht="23.45" customHeight="1" x14ac:dyDescent="0.2">
      <c r="A20" s="13" t="s">
        <v>33</v>
      </c>
      <c r="B20" s="12">
        <f t="shared" ref="B20:J20" si="3">B21+B43</f>
        <v>544</v>
      </c>
      <c r="C20" s="12">
        <f t="shared" si="3"/>
        <v>1751</v>
      </c>
      <c r="D20" s="12">
        <f t="shared" si="3"/>
        <v>28352</v>
      </c>
      <c r="E20" s="12">
        <f t="shared" si="3"/>
        <v>34</v>
      </c>
      <c r="F20" s="12">
        <f t="shared" si="3"/>
        <v>228</v>
      </c>
      <c r="G20" s="12">
        <f t="shared" si="3"/>
        <v>3007</v>
      </c>
      <c r="H20" s="12">
        <f t="shared" si="3"/>
        <v>48</v>
      </c>
      <c r="I20" s="12">
        <f t="shared" si="3"/>
        <v>4286</v>
      </c>
      <c r="J20" s="33">
        <f t="shared" si="3"/>
        <v>24115</v>
      </c>
      <c r="K20" s="27"/>
      <c r="L20" s="27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 s="1" customFormat="1" ht="18" customHeight="1" x14ac:dyDescent="0.2">
      <c r="A21" s="14" t="s">
        <v>33</v>
      </c>
      <c r="B21" s="32">
        <f>SUM(B22:B42)</f>
        <v>523</v>
      </c>
      <c r="C21" s="32">
        <f>SUM(C22:C42)</f>
        <v>1683</v>
      </c>
      <c r="D21" s="32">
        <f>SUM(D22:D42)</f>
        <v>27249</v>
      </c>
      <c r="E21" s="12">
        <f>SUM(E22:E42)</f>
        <v>34</v>
      </c>
      <c r="F21" s="12">
        <f t="shared" ref="F21:J21" si="4">SUM(F22:F42)</f>
        <v>228</v>
      </c>
      <c r="G21" s="12">
        <f t="shared" si="4"/>
        <v>3007</v>
      </c>
      <c r="H21" s="12">
        <f>SUM(H22:H42)</f>
        <v>40</v>
      </c>
      <c r="I21" s="12">
        <f t="shared" si="4"/>
        <v>3770</v>
      </c>
      <c r="J21" s="33">
        <f t="shared" si="4"/>
        <v>19935</v>
      </c>
      <c r="K21" s="27"/>
      <c r="L21" s="27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s="19" customFormat="1" ht="13.5" customHeight="1" x14ac:dyDescent="0.2">
      <c r="A22" s="15" t="s">
        <v>12</v>
      </c>
      <c r="B22" s="31">
        <v>9</v>
      </c>
      <c r="C22" s="31">
        <v>23</v>
      </c>
      <c r="D22" s="31">
        <v>241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6">
        <v>0</v>
      </c>
      <c r="K22" s="27"/>
      <c r="L22" s="27"/>
    </row>
    <row r="23" spans="1:37" s="19" customFormat="1" ht="18" customHeight="1" x14ac:dyDescent="0.2">
      <c r="A23" s="15" t="s">
        <v>36</v>
      </c>
      <c r="B23" s="31">
        <v>4</v>
      </c>
      <c r="C23" s="31">
        <v>13</v>
      </c>
      <c r="D23" s="31">
        <v>179</v>
      </c>
      <c r="E23" s="31">
        <v>2</v>
      </c>
      <c r="F23" s="31">
        <v>18</v>
      </c>
      <c r="G23" s="31">
        <v>98</v>
      </c>
      <c r="H23" s="31">
        <v>4</v>
      </c>
      <c r="I23" s="31">
        <v>1103</v>
      </c>
      <c r="J23" s="36">
        <v>3440</v>
      </c>
      <c r="K23" s="27"/>
      <c r="L23" s="27"/>
    </row>
    <row r="24" spans="1:37" s="19" customFormat="1" ht="18" customHeight="1" x14ac:dyDescent="0.2">
      <c r="A24" s="15" t="s">
        <v>53</v>
      </c>
      <c r="B24" s="31">
        <v>2</v>
      </c>
      <c r="C24" s="31">
        <v>7</v>
      </c>
      <c r="D24" s="31">
        <v>126</v>
      </c>
      <c r="E24" s="31">
        <v>0</v>
      </c>
      <c r="F24" s="31">
        <v>0</v>
      </c>
      <c r="G24" s="31">
        <v>0</v>
      </c>
      <c r="H24" s="31">
        <v>1</v>
      </c>
      <c r="I24" s="31">
        <v>12</v>
      </c>
      <c r="J24" s="36">
        <v>190</v>
      </c>
      <c r="K24" s="27"/>
      <c r="L24" s="27"/>
    </row>
    <row r="25" spans="1:37" s="19" customFormat="1" ht="18" customHeight="1" x14ac:dyDescent="0.2">
      <c r="A25" s="15" t="s">
        <v>70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2</v>
      </c>
      <c r="I25" s="31">
        <v>668</v>
      </c>
      <c r="J25" s="36">
        <v>2723</v>
      </c>
      <c r="K25" s="27"/>
      <c r="L25" s="27"/>
    </row>
    <row r="26" spans="1:37" s="19" customFormat="1" ht="18" customHeight="1" x14ac:dyDescent="0.2">
      <c r="A26" s="15" t="s">
        <v>18</v>
      </c>
      <c r="B26" s="31">
        <v>49</v>
      </c>
      <c r="C26" s="31">
        <v>116</v>
      </c>
      <c r="D26" s="31">
        <v>1152</v>
      </c>
      <c r="E26" s="31">
        <v>0</v>
      </c>
      <c r="F26" s="31">
        <v>0</v>
      </c>
      <c r="G26" s="31">
        <v>0</v>
      </c>
      <c r="H26" s="31">
        <v>1</v>
      </c>
      <c r="I26" s="31">
        <v>2</v>
      </c>
      <c r="J26" s="36">
        <v>37</v>
      </c>
      <c r="K26" s="27"/>
      <c r="L26" s="27"/>
    </row>
    <row r="27" spans="1:37" s="19" customFormat="1" ht="18" customHeight="1" x14ac:dyDescent="0.2">
      <c r="A27" s="15" t="s">
        <v>19</v>
      </c>
      <c r="B27" s="31">
        <v>66</v>
      </c>
      <c r="C27" s="31">
        <v>201</v>
      </c>
      <c r="D27" s="31">
        <v>3094</v>
      </c>
      <c r="E27" s="31">
        <v>0</v>
      </c>
      <c r="F27" s="31">
        <v>0</v>
      </c>
      <c r="G27" s="31">
        <v>0</v>
      </c>
      <c r="H27" s="31">
        <v>3</v>
      </c>
      <c r="I27" s="31">
        <v>14</v>
      </c>
      <c r="J27" s="36">
        <v>308</v>
      </c>
      <c r="K27" s="27"/>
      <c r="L27" s="27"/>
    </row>
    <row r="28" spans="1:37" s="19" customFormat="1" ht="18" customHeight="1" x14ac:dyDescent="0.2">
      <c r="A28" s="15" t="s">
        <v>69</v>
      </c>
      <c r="B28" s="31">
        <v>6</v>
      </c>
      <c r="C28" s="31">
        <v>14</v>
      </c>
      <c r="D28" s="31">
        <v>213</v>
      </c>
      <c r="E28" s="31"/>
      <c r="F28" s="31"/>
      <c r="G28" s="31"/>
      <c r="H28" s="31"/>
      <c r="I28" s="31"/>
      <c r="J28" s="36"/>
      <c r="K28" s="27"/>
      <c r="L28" s="27"/>
    </row>
    <row r="29" spans="1:37" s="19" customFormat="1" ht="18" customHeight="1" x14ac:dyDescent="0.2">
      <c r="A29" s="15" t="s">
        <v>20</v>
      </c>
      <c r="B29" s="31">
        <v>3</v>
      </c>
      <c r="C29" s="31">
        <v>7</v>
      </c>
      <c r="D29" s="31">
        <v>104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6">
        <v>0</v>
      </c>
      <c r="K29" s="27"/>
      <c r="L29" s="27"/>
    </row>
    <row r="30" spans="1:37" s="19" customFormat="1" ht="18" customHeight="1" x14ac:dyDescent="0.2">
      <c r="A30" s="15" t="s">
        <v>21</v>
      </c>
      <c r="B30" s="31">
        <v>20</v>
      </c>
      <c r="C30" s="31">
        <v>56</v>
      </c>
      <c r="D30" s="31">
        <v>902</v>
      </c>
      <c r="E30" s="31">
        <v>11</v>
      </c>
      <c r="F30" s="31">
        <v>88</v>
      </c>
      <c r="G30" s="31">
        <v>1421</v>
      </c>
      <c r="H30" s="31">
        <v>1</v>
      </c>
      <c r="I30" s="31">
        <v>4</v>
      </c>
      <c r="J30" s="36">
        <v>40</v>
      </c>
      <c r="K30" s="27"/>
      <c r="L30" s="27"/>
    </row>
    <row r="31" spans="1:37" s="19" customFormat="1" ht="18" customHeight="1" x14ac:dyDescent="0.2">
      <c r="A31" s="15" t="s">
        <v>22</v>
      </c>
      <c r="B31" s="31">
        <v>5</v>
      </c>
      <c r="C31" s="31">
        <v>27</v>
      </c>
      <c r="D31" s="31">
        <v>424</v>
      </c>
      <c r="E31" s="31">
        <v>1</v>
      </c>
      <c r="F31" s="31">
        <v>14</v>
      </c>
      <c r="G31" s="31">
        <v>153</v>
      </c>
      <c r="H31" s="31">
        <v>2</v>
      </c>
      <c r="I31" s="31">
        <v>638</v>
      </c>
      <c r="J31" s="36">
        <v>1461</v>
      </c>
      <c r="K31" s="27"/>
      <c r="L31" s="27"/>
    </row>
    <row r="32" spans="1:37" s="19" customFormat="1" ht="18" customHeight="1" x14ac:dyDescent="0.2">
      <c r="A32" s="15" t="s">
        <v>23</v>
      </c>
      <c r="B32" s="31">
        <v>51</v>
      </c>
      <c r="C32" s="31">
        <v>154</v>
      </c>
      <c r="D32" s="31">
        <v>2667</v>
      </c>
      <c r="E32" s="31">
        <v>0</v>
      </c>
      <c r="F32" s="31">
        <v>0</v>
      </c>
      <c r="G32" s="31">
        <v>0</v>
      </c>
      <c r="H32" s="31">
        <v>1</v>
      </c>
      <c r="I32" s="31">
        <v>8</v>
      </c>
      <c r="J32" s="36">
        <v>143</v>
      </c>
      <c r="K32" s="27"/>
      <c r="L32" s="27"/>
    </row>
    <row r="33" spans="1:22" s="19" customFormat="1" ht="18" customHeight="1" x14ac:dyDescent="0.2">
      <c r="A33" s="15" t="s">
        <v>24</v>
      </c>
      <c r="B33" s="31">
        <v>124</v>
      </c>
      <c r="C33" s="31">
        <v>469</v>
      </c>
      <c r="D33" s="31">
        <v>5929</v>
      </c>
      <c r="E33" s="31">
        <v>0</v>
      </c>
      <c r="F33" s="31">
        <v>0</v>
      </c>
      <c r="G33" s="31">
        <v>0</v>
      </c>
      <c r="H33" s="31">
        <v>8</v>
      </c>
      <c r="I33" s="31">
        <v>161</v>
      </c>
      <c r="J33" s="36">
        <v>1569</v>
      </c>
      <c r="K33" s="27"/>
      <c r="L33" s="27"/>
    </row>
    <row r="34" spans="1:22" s="19" customFormat="1" ht="18" customHeight="1" x14ac:dyDescent="0.2">
      <c r="A34" s="15" t="s">
        <v>25</v>
      </c>
      <c r="B34" s="31">
        <v>12</v>
      </c>
      <c r="C34" s="31">
        <v>31</v>
      </c>
      <c r="D34" s="31">
        <v>401</v>
      </c>
      <c r="E34" s="31">
        <v>0</v>
      </c>
      <c r="F34" s="31">
        <v>0</v>
      </c>
      <c r="G34" s="31">
        <v>0</v>
      </c>
      <c r="H34" s="31">
        <v>1</v>
      </c>
      <c r="I34" s="31">
        <v>2</v>
      </c>
      <c r="J34" s="36">
        <v>33</v>
      </c>
      <c r="K34" s="27"/>
      <c r="L34" s="27"/>
    </row>
    <row r="35" spans="1:22" s="19" customFormat="1" ht="18" customHeight="1" x14ac:dyDescent="0.2">
      <c r="A35" s="15" t="s">
        <v>26</v>
      </c>
      <c r="B35" s="31">
        <v>101</v>
      </c>
      <c r="C35" s="31">
        <v>324</v>
      </c>
      <c r="D35" s="31">
        <v>7163</v>
      </c>
      <c r="E35" s="31">
        <v>20</v>
      </c>
      <c r="F35" s="31">
        <v>108</v>
      </c>
      <c r="G35" s="31">
        <v>1335</v>
      </c>
      <c r="H35" s="31">
        <v>3</v>
      </c>
      <c r="I35" s="31">
        <v>37</v>
      </c>
      <c r="J35" s="36">
        <v>212</v>
      </c>
      <c r="K35" s="27"/>
      <c r="L35" s="27"/>
    </row>
    <row r="36" spans="1:22" s="19" customFormat="1" ht="18" customHeight="1" x14ac:dyDescent="0.2">
      <c r="A36" s="15" t="s">
        <v>54</v>
      </c>
      <c r="B36" s="31">
        <v>4</v>
      </c>
      <c r="C36" s="31">
        <v>11</v>
      </c>
      <c r="D36" s="31">
        <v>126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6">
        <v>0</v>
      </c>
      <c r="K36" s="27"/>
      <c r="L36" s="27"/>
    </row>
    <row r="37" spans="1:22" s="19" customFormat="1" ht="18" customHeight="1" x14ac:dyDescent="0.2">
      <c r="A37" s="15" t="s">
        <v>27</v>
      </c>
      <c r="B37" s="31">
        <v>30</v>
      </c>
      <c r="C37" s="31">
        <v>104</v>
      </c>
      <c r="D37" s="31">
        <v>2079</v>
      </c>
      <c r="E37" s="31">
        <v>0</v>
      </c>
      <c r="F37" s="31">
        <v>0</v>
      </c>
      <c r="G37" s="31">
        <v>0</v>
      </c>
      <c r="H37" s="31">
        <v>6</v>
      </c>
      <c r="I37" s="31">
        <v>144</v>
      </c>
      <c r="J37" s="36">
        <v>3314</v>
      </c>
      <c r="K37" s="27"/>
      <c r="L37" s="27"/>
    </row>
    <row r="38" spans="1:22" s="19" customFormat="1" ht="18" customHeight="1" x14ac:dyDescent="0.2">
      <c r="A38" s="15" t="s">
        <v>60</v>
      </c>
      <c r="B38" s="31">
        <v>1</v>
      </c>
      <c r="C38" s="31">
        <v>4</v>
      </c>
      <c r="D38" s="31">
        <v>38</v>
      </c>
      <c r="E38" s="31">
        <v>0</v>
      </c>
      <c r="F38" s="31">
        <v>0</v>
      </c>
      <c r="G38" s="31">
        <v>0</v>
      </c>
      <c r="H38" s="31">
        <v>1</v>
      </c>
      <c r="I38" s="31">
        <v>48</v>
      </c>
      <c r="J38" s="36">
        <v>312</v>
      </c>
      <c r="K38" s="27"/>
      <c r="L38" s="27"/>
    </row>
    <row r="39" spans="1:22" s="19" customFormat="1" ht="18" customHeight="1" x14ac:dyDescent="0.2">
      <c r="A39" s="15" t="s">
        <v>55</v>
      </c>
      <c r="B39" s="31">
        <v>2</v>
      </c>
      <c r="C39" s="31">
        <v>12</v>
      </c>
      <c r="D39" s="31">
        <v>1262</v>
      </c>
      <c r="E39" s="31">
        <v>0</v>
      </c>
      <c r="F39" s="31">
        <v>0</v>
      </c>
      <c r="G39" s="31">
        <v>0</v>
      </c>
      <c r="H39" s="31">
        <v>3</v>
      </c>
      <c r="I39" s="31">
        <v>923</v>
      </c>
      <c r="J39" s="36">
        <v>5950</v>
      </c>
      <c r="K39" s="27"/>
      <c r="L39" s="27"/>
    </row>
    <row r="40" spans="1:22" s="19" customFormat="1" ht="18" customHeight="1" x14ac:dyDescent="0.2">
      <c r="A40" s="15" t="s">
        <v>28</v>
      </c>
      <c r="B40" s="31">
        <v>3</v>
      </c>
      <c r="C40" s="31">
        <v>8</v>
      </c>
      <c r="D40" s="31">
        <v>28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6">
        <v>0</v>
      </c>
      <c r="K40" s="27"/>
      <c r="L40" s="27"/>
    </row>
    <row r="41" spans="1:22" s="19" customFormat="1" ht="18" customHeight="1" x14ac:dyDescent="0.2">
      <c r="A41" s="15" t="s">
        <v>29</v>
      </c>
      <c r="B41" s="31">
        <v>9</v>
      </c>
      <c r="C41" s="31">
        <v>24</v>
      </c>
      <c r="D41" s="31">
        <v>191</v>
      </c>
      <c r="E41" s="31">
        <v>0</v>
      </c>
      <c r="F41" s="31">
        <v>0</v>
      </c>
      <c r="G41" s="31">
        <v>0</v>
      </c>
      <c r="H41" s="31">
        <v>2</v>
      </c>
      <c r="I41" s="31">
        <v>3</v>
      </c>
      <c r="J41" s="36">
        <v>146</v>
      </c>
      <c r="K41" s="27"/>
      <c r="L41" s="27"/>
    </row>
    <row r="42" spans="1:22" s="19" customFormat="1" ht="18" customHeight="1" x14ac:dyDescent="0.2">
      <c r="A42" s="15" t="s">
        <v>30</v>
      </c>
      <c r="B42" s="31">
        <v>22</v>
      </c>
      <c r="C42" s="31">
        <v>78</v>
      </c>
      <c r="D42" s="31">
        <v>930</v>
      </c>
      <c r="E42" s="31">
        <v>0</v>
      </c>
      <c r="F42" s="31">
        <v>0</v>
      </c>
      <c r="G42" s="31">
        <v>0</v>
      </c>
      <c r="H42" s="31">
        <v>1</v>
      </c>
      <c r="I42" s="31">
        <v>3</v>
      </c>
      <c r="J42" s="36">
        <v>57</v>
      </c>
      <c r="K42" s="27"/>
      <c r="L42" s="27"/>
    </row>
    <row r="43" spans="1:22" s="1" customFormat="1" ht="19.5" customHeight="1" x14ac:dyDescent="0.2">
      <c r="A43" s="13" t="s">
        <v>35</v>
      </c>
      <c r="B43" s="12">
        <f>SUM(B44:B51)</f>
        <v>21</v>
      </c>
      <c r="C43" s="12">
        <f>SUM(C44:C51)</f>
        <v>68</v>
      </c>
      <c r="D43" s="12">
        <f>SUM(D44:D51)</f>
        <v>1103</v>
      </c>
      <c r="E43" s="12">
        <f t="shared" ref="E43:I43" si="5">SUM(E44:E51)</f>
        <v>0</v>
      </c>
      <c r="F43" s="12">
        <f t="shared" si="5"/>
        <v>0</v>
      </c>
      <c r="G43" s="12">
        <f t="shared" si="5"/>
        <v>0</v>
      </c>
      <c r="H43" s="12">
        <f>SUM(H44:H51)</f>
        <v>8</v>
      </c>
      <c r="I43" s="12">
        <f t="shared" si="5"/>
        <v>516</v>
      </c>
      <c r="J43" s="33">
        <f>SUM(J44:J51)</f>
        <v>4180</v>
      </c>
      <c r="K43" s="27"/>
      <c r="L43" s="27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s="1" customFormat="1" ht="15" customHeight="1" x14ac:dyDescent="0.2">
      <c r="A44" s="16" t="s">
        <v>31</v>
      </c>
      <c r="B44" s="31">
        <v>7</v>
      </c>
      <c r="C44" s="31">
        <v>18</v>
      </c>
      <c r="D44" s="31">
        <v>292</v>
      </c>
      <c r="E44" s="31">
        <v>0</v>
      </c>
      <c r="F44" s="31">
        <v>0</v>
      </c>
      <c r="G44" s="31">
        <v>0</v>
      </c>
      <c r="H44" s="31">
        <v>2</v>
      </c>
      <c r="I44" s="31">
        <v>68</v>
      </c>
      <c r="J44" s="35">
        <v>998</v>
      </c>
      <c r="K44" s="27"/>
      <c r="L44" s="27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s="1" customFormat="1" ht="18" customHeight="1" x14ac:dyDescent="0.2">
      <c r="A45" s="16" t="s">
        <v>45</v>
      </c>
      <c r="B45" s="31">
        <v>1</v>
      </c>
      <c r="C45" s="31">
        <v>3</v>
      </c>
      <c r="D45" s="31">
        <v>25</v>
      </c>
      <c r="E45" s="31">
        <v>0</v>
      </c>
      <c r="F45" s="31">
        <v>0</v>
      </c>
      <c r="G45" s="31">
        <v>0</v>
      </c>
      <c r="H45" s="31">
        <v>2</v>
      </c>
      <c r="I45" s="31">
        <v>288</v>
      </c>
      <c r="J45" s="35">
        <v>2341</v>
      </c>
      <c r="K45" s="27"/>
      <c r="L45" s="27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s="1" customFormat="1" ht="18" customHeight="1" x14ac:dyDescent="0.2">
      <c r="A46" s="16" t="s">
        <v>56</v>
      </c>
      <c r="B46" s="31">
        <v>4</v>
      </c>
      <c r="C46" s="31">
        <v>13</v>
      </c>
      <c r="D46" s="31">
        <v>252</v>
      </c>
      <c r="E46" s="31">
        <v>0</v>
      </c>
      <c r="F46" s="31">
        <v>0</v>
      </c>
      <c r="G46" s="31">
        <v>0</v>
      </c>
      <c r="H46" s="31">
        <v>1</v>
      </c>
      <c r="I46" s="31">
        <v>8</v>
      </c>
      <c r="J46" s="36">
        <v>43</v>
      </c>
      <c r="K46" s="27"/>
      <c r="L46" s="27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s="1" customFormat="1" ht="18" customHeight="1" x14ac:dyDescent="0.2">
      <c r="A47" s="16" t="s">
        <v>47</v>
      </c>
      <c r="B47" s="31">
        <v>5</v>
      </c>
      <c r="C47" s="31">
        <v>20</v>
      </c>
      <c r="D47" s="31">
        <v>339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6">
        <v>0</v>
      </c>
      <c r="K47" s="27"/>
      <c r="L47" s="27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s="1" customFormat="1" ht="18" customHeight="1" x14ac:dyDescent="0.2">
      <c r="A48" s="16" t="s">
        <v>61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6">
        <v>0</v>
      </c>
      <c r="K48" s="27"/>
      <c r="L48" s="27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6" s="1" customFormat="1" ht="18" customHeight="1" x14ac:dyDescent="0.2">
      <c r="A49" s="16" t="s">
        <v>37</v>
      </c>
      <c r="B49" s="31">
        <v>3</v>
      </c>
      <c r="C49" s="31">
        <v>12</v>
      </c>
      <c r="D49" s="31">
        <v>180</v>
      </c>
      <c r="E49" s="31"/>
      <c r="F49" s="31"/>
      <c r="G49" s="31"/>
      <c r="H49" s="31"/>
      <c r="I49" s="31"/>
      <c r="J49" s="36"/>
      <c r="K49" s="27"/>
      <c r="L49" s="27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6" ht="18" customHeight="1" x14ac:dyDescent="0.2">
      <c r="A50" s="16" t="s">
        <v>32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2</v>
      </c>
      <c r="I50" s="31">
        <v>148</v>
      </c>
      <c r="J50" s="36">
        <v>708</v>
      </c>
      <c r="K50" s="27"/>
      <c r="L50" s="27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"/>
      <c r="X50" s="1"/>
      <c r="Y50" s="1"/>
      <c r="Z50" s="1"/>
    </row>
    <row r="51" spans="1:26" ht="18" customHeight="1" x14ac:dyDescent="0.2">
      <c r="A51" s="16" t="s">
        <v>71</v>
      </c>
      <c r="B51" s="31">
        <v>1</v>
      </c>
      <c r="C51" s="31">
        <v>2</v>
      </c>
      <c r="D51" s="31">
        <v>15</v>
      </c>
      <c r="E51" s="31">
        <v>0</v>
      </c>
      <c r="F51" s="31">
        <v>0</v>
      </c>
      <c r="G51" s="31">
        <v>0</v>
      </c>
      <c r="H51" s="31">
        <v>1</v>
      </c>
      <c r="I51" s="31">
        <v>4</v>
      </c>
      <c r="J51" s="36">
        <v>90</v>
      </c>
      <c r="K51" s="27"/>
      <c r="L51" s="27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"/>
      <c r="X51" s="1"/>
      <c r="Y51" s="1"/>
      <c r="Z51" s="1"/>
    </row>
    <row r="52" spans="1:26" s="1" customFormat="1" ht="21" customHeight="1" x14ac:dyDescent="0.2">
      <c r="A52" s="13" t="s">
        <v>13</v>
      </c>
      <c r="B52" s="12">
        <f>B53+B61</f>
        <v>932</v>
      </c>
      <c r="C52" s="12">
        <f t="shared" ref="C52:J52" si="6">C53+C61</f>
        <v>3582</v>
      </c>
      <c r="D52" s="12">
        <f t="shared" si="6"/>
        <v>43135</v>
      </c>
      <c r="E52" s="12">
        <f t="shared" si="6"/>
        <v>19</v>
      </c>
      <c r="F52" s="12">
        <f t="shared" si="6"/>
        <v>82</v>
      </c>
      <c r="G52" s="12">
        <f t="shared" si="6"/>
        <v>1667</v>
      </c>
      <c r="H52" s="12">
        <f t="shared" si="6"/>
        <v>5</v>
      </c>
      <c r="I52" s="12">
        <f t="shared" si="6"/>
        <v>100</v>
      </c>
      <c r="J52" s="33">
        <f t="shared" si="6"/>
        <v>310</v>
      </c>
      <c r="K52" s="27"/>
      <c r="L52" s="27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6" s="1" customFormat="1" ht="16.5" customHeight="1" x14ac:dyDescent="0.2">
      <c r="A53" s="14" t="s">
        <v>14</v>
      </c>
      <c r="B53" s="12">
        <f t="shared" ref="B53:J53" si="7">SUM(B54:B60)</f>
        <v>412</v>
      </c>
      <c r="C53" s="12">
        <f t="shared" si="7"/>
        <v>1506</v>
      </c>
      <c r="D53" s="12">
        <f t="shared" si="7"/>
        <v>17491</v>
      </c>
      <c r="E53" s="12">
        <f t="shared" si="7"/>
        <v>19</v>
      </c>
      <c r="F53" s="12">
        <f t="shared" si="7"/>
        <v>82</v>
      </c>
      <c r="G53" s="12">
        <f t="shared" si="7"/>
        <v>1667</v>
      </c>
      <c r="H53" s="12">
        <f t="shared" si="7"/>
        <v>5</v>
      </c>
      <c r="I53" s="12">
        <f t="shared" si="7"/>
        <v>100</v>
      </c>
      <c r="J53" s="33">
        <f t="shared" si="7"/>
        <v>310</v>
      </c>
      <c r="K53" s="27"/>
      <c r="L53" s="27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6" s="1" customFormat="1" ht="17.25" customHeight="1" x14ac:dyDescent="0.2">
      <c r="A54" s="15" t="s">
        <v>65</v>
      </c>
      <c r="B54" s="31">
        <v>1</v>
      </c>
      <c r="C54" s="31">
        <v>4</v>
      </c>
      <c r="D54" s="31">
        <v>9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9">
        <v>0</v>
      </c>
      <c r="K54" s="27"/>
      <c r="L54" s="27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6" s="1" customFormat="1" ht="18.95" customHeight="1" x14ac:dyDescent="0.2">
      <c r="A55" s="15" t="s">
        <v>15</v>
      </c>
      <c r="B55" s="31">
        <v>143</v>
      </c>
      <c r="C55" s="31">
        <v>507</v>
      </c>
      <c r="D55" s="31">
        <v>8137</v>
      </c>
      <c r="E55" s="31">
        <v>18</v>
      </c>
      <c r="F55" s="31">
        <v>72</v>
      </c>
      <c r="G55" s="31">
        <v>1350</v>
      </c>
      <c r="H55" s="31">
        <v>5</v>
      </c>
      <c r="I55" s="31">
        <v>100</v>
      </c>
      <c r="J55" s="39">
        <v>310</v>
      </c>
      <c r="K55" s="27"/>
      <c r="L55" s="27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6" s="1" customFormat="1" ht="18.95" customHeight="1" x14ac:dyDescent="0.2">
      <c r="A56" s="15" t="s">
        <v>51</v>
      </c>
      <c r="B56" s="31">
        <v>36</v>
      </c>
      <c r="C56" s="31">
        <v>112</v>
      </c>
      <c r="D56" s="31">
        <v>1499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9">
        <v>0</v>
      </c>
      <c r="K56" s="27"/>
      <c r="L56" s="27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6" s="1" customFormat="1" ht="18.95" customHeight="1" x14ac:dyDescent="0.2">
      <c r="A57" s="15" t="s">
        <v>73</v>
      </c>
      <c r="B57" s="31">
        <v>1</v>
      </c>
      <c r="C57" s="31">
        <v>6</v>
      </c>
      <c r="D57" s="31">
        <v>34</v>
      </c>
      <c r="E57" s="31">
        <v>1</v>
      </c>
      <c r="F57" s="31">
        <v>10</v>
      </c>
      <c r="G57" s="31">
        <v>317</v>
      </c>
      <c r="H57" s="31">
        <v>0</v>
      </c>
      <c r="I57" s="31">
        <v>0</v>
      </c>
      <c r="J57" s="39">
        <v>0</v>
      </c>
      <c r="K57" s="27"/>
      <c r="L57" s="27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6" s="1" customFormat="1" ht="18.95" customHeight="1" x14ac:dyDescent="0.2">
      <c r="A58" s="15" t="s">
        <v>44</v>
      </c>
      <c r="B58" s="31">
        <v>1</v>
      </c>
      <c r="C58" s="31">
        <v>6</v>
      </c>
      <c r="D58" s="31">
        <v>53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9">
        <v>0</v>
      </c>
      <c r="K58" s="27"/>
      <c r="L58" s="27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6" s="1" customFormat="1" ht="18.95" customHeight="1" x14ac:dyDescent="0.2">
      <c r="A59" s="15" t="s">
        <v>62</v>
      </c>
      <c r="B59" s="31">
        <v>97</v>
      </c>
      <c r="C59" s="31">
        <v>339</v>
      </c>
      <c r="D59" s="31">
        <v>4100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9">
        <v>0</v>
      </c>
      <c r="K59" s="27"/>
      <c r="L59" s="27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6" s="1" customFormat="1" ht="18.95" customHeight="1" x14ac:dyDescent="0.2">
      <c r="A60" s="15" t="s">
        <v>52</v>
      </c>
      <c r="B60" s="31">
        <v>133</v>
      </c>
      <c r="C60" s="31">
        <v>532</v>
      </c>
      <c r="D60" s="31">
        <v>3659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9">
        <v>0</v>
      </c>
      <c r="K60" s="27"/>
      <c r="L60" s="27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6" s="1" customFormat="1" ht="15" customHeight="1" x14ac:dyDescent="0.2">
      <c r="A61" s="14" t="s">
        <v>34</v>
      </c>
      <c r="B61" s="12">
        <f t="shared" ref="B61:J61" si="8">SUM(B62:B67)</f>
        <v>520</v>
      </c>
      <c r="C61" s="12">
        <f t="shared" si="8"/>
        <v>2076</v>
      </c>
      <c r="D61" s="12">
        <f t="shared" si="8"/>
        <v>25644</v>
      </c>
      <c r="E61" s="12">
        <f t="shared" si="8"/>
        <v>0</v>
      </c>
      <c r="F61" s="12">
        <f t="shared" si="8"/>
        <v>0</v>
      </c>
      <c r="G61" s="12">
        <f t="shared" si="8"/>
        <v>0</v>
      </c>
      <c r="H61" s="12">
        <f t="shared" si="8"/>
        <v>0</v>
      </c>
      <c r="I61" s="12">
        <f t="shared" si="8"/>
        <v>0</v>
      </c>
      <c r="J61" s="33">
        <f t="shared" si="8"/>
        <v>0</v>
      </c>
      <c r="K61" s="27"/>
      <c r="L61" s="27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6" s="1" customFormat="1" ht="18" customHeight="1" x14ac:dyDescent="0.2">
      <c r="A62" s="15" t="s">
        <v>63</v>
      </c>
      <c r="B62" s="31">
        <v>66</v>
      </c>
      <c r="C62" s="31">
        <v>264</v>
      </c>
      <c r="D62" s="31">
        <v>5880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5">
        <v>0</v>
      </c>
      <c r="K62" s="27"/>
      <c r="L62" s="27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6" s="1" customFormat="1" ht="18" customHeight="1" x14ac:dyDescent="0.2">
      <c r="A63" s="15" t="s">
        <v>49</v>
      </c>
      <c r="B63" s="31">
        <v>70</v>
      </c>
      <c r="C63" s="31">
        <v>272</v>
      </c>
      <c r="D63" s="31">
        <v>3263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5">
        <v>0</v>
      </c>
      <c r="K63" s="27"/>
      <c r="L63" s="27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6" s="1" customFormat="1" ht="18" customHeight="1" x14ac:dyDescent="0.2">
      <c r="A64" s="15" t="s">
        <v>50</v>
      </c>
      <c r="B64" s="31">
        <v>16</v>
      </c>
      <c r="C64" s="31">
        <v>58</v>
      </c>
      <c r="D64" s="31">
        <v>681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5">
        <v>0</v>
      </c>
      <c r="K64" s="27"/>
      <c r="L64" s="27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s="1" customFormat="1" ht="18" customHeight="1" x14ac:dyDescent="0.2">
      <c r="A65" s="15" t="s">
        <v>16</v>
      </c>
      <c r="B65" s="31">
        <v>73</v>
      </c>
      <c r="C65" s="31">
        <v>252</v>
      </c>
      <c r="D65" s="31">
        <v>2939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5">
        <v>0</v>
      </c>
      <c r="K65" s="27"/>
      <c r="L65" s="27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s="1" customFormat="1" ht="18" customHeight="1" x14ac:dyDescent="0.2">
      <c r="A66" s="15" t="s">
        <v>43</v>
      </c>
      <c r="B66" s="31">
        <v>191</v>
      </c>
      <c r="C66" s="31">
        <v>758</v>
      </c>
      <c r="D66" s="31">
        <v>6069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5">
        <v>0</v>
      </c>
      <c r="K66" s="27"/>
      <c r="L66" s="27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s="1" customFormat="1" ht="18" customHeight="1" x14ac:dyDescent="0.2">
      <c r="A67" s="15" t="s">
        <v>17</v>
      </c>
      <c r="B67" s="31">
        <v>104</v>
      </c>
      <c r="C67" s="31">
        <v>472</v>
      </c>
      <c r="D67" s="31">
        <v>6812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5">
        <v>0</v>
      </c>
      <c r="K67" s="27"/>
      <c r="L67" s="27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7.5" customHeight="1" x14ac:dyDescent="0.2">
      <c r="A68" s="24"/>
      <c r="B68" s="24"/>
      <c r="C68" s="24"/>
      <c r="D68" s="24"/>
      <c r="E68" s="24"/>
      <c r="F68" s="24"/>
      <c r="G68" s="24"/>
      <c r="H68" s="24"/>
      <c r="I68" s="38"/>
      <c r="J68" s="37"/>
      <c r="K68" s="2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18" customHeight="1" x14ac:dyDescent="0.2">
      <c r="A69" s="17" t="s">
        <v>74</v>
      </c>
      <c r="B69" s="17"/>
      <c r="C69" s="17"/>
      <c r="D69" s="18"/>
      <c r="E69" s="18"/>
      <c r="F69" s="18"/>
      <c r="G69" s="18"/>
      <c r="H69" s="18"/>
      <c r="I69" s="19"/>
      <c r="J69" s="20"/>
      <c r="K69" s="2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2.75" customHeight="1" x14ac:dyDescent="0.2">
      <c r="A70" s="21" t="s">
        <v>46</v>
      </c>
      <c r="B70" s="21"/>
      <c r="C70" s="21"/>
      <c r="D70" s="21"/>
      <c r="E70" s="21"/>
      <c r="F70" s="20"/>
      <c r="G70" s="20"/>
      <c r="H70" s="20"/>
      <c r="I70" s="20"/>
      <c r="J70" s="20"/>
      <c r="K70" s="2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2.75" customHeight="1" x14ac:dyDescent="0.2">
      <c r="A71" s="22" t="s">
        <v>9</v>
      </c>
      <c r="B71" s="23"/>
      <c r="C71" s="23"/>
      <c r="D71" s="23"/>
      <c r="E71" s="23"/>
      <c r="F71" s="23"/>
      <c r="G71" s="23"/>
      <c r="H71" s="23"/>
      <c r="I71" s="20"/>
      <c r="J71" s="20"/>
      <c r="K71" s="2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12.75" customHeight="1" x14ac:dyDescent="0.25">
      <c r="A72" s="20" t="s">
        <v>10</v>
      </c>
      <c r="B72" s="20"/>
      <c r="C72" s="20"/>
      <c r="D72" s="20"/>
      <c r="E72" s="20"/>
      <c r="F72" s="20"/>
      <c r="G72" s="20"/>
      <c r="H72" s="20"/>
      <c r="I72" s="20"/>
      <c r="K72" s="2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x14ac:dyDescent="0.25">
      <c r="A73" s="2" t="s">
        <v>48</v>
      </c>
      <c r="B73" s="20"/>
      <c r="C73" s="20"/>
      <c r="D73" s="20"/>
      <c r="E73" s="20"/>
      <c r="F73" s="20"/>
      <c r="G73" s="20"/>
      <c r="H73" s="20"/>
      <c r="I73" s="20"/>
      <c r="J73" s="20"/>
      <c r="K73" s="2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x14ac:dyDescent="0.25">
      <c r="K85" s="2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 x14ac:dyDescent="0.25">
      <c r="K105" s="2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 x14ac:dyDescent="0.25">
      <c r="K106" s="2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 x14ac:dyDescent="0.25">
      <c r="K107" s="2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x14ac:dyDescent="0.25">
      <c r="K108" s="2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 x14ac:dyDescent="0.25">
      <c r="K109" s="2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 x14ac:dyDescent="0.25">
      <c r="K110" s="2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1:22" x14ac:dyDescent="0.25">
      <c r="K111" s="2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:22" x14ac:dyDescent="0.25">
      <c r="K112" s="2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11:22" x14ac:dyDescent="0.25">
      <c r="K113" s="2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1:22" x14ac:dyDescent="0.25">
      <c r="K114" s="2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1:22" x14ac:dyDescent="0.25">
      <c r="K115" s="2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1:22" x14ac:dyDescent="0.25">
      <c r="K116" s="2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11:22" x14ac:dyDescent="0.25">
      <c r="K117" s="2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1:22" x14ac:dyDescent="0.25">
      <c r="K118" s="2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1:22" x14ac:dyDescent="0.25">
      <c r="K119" s="29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1:22" x14ac:dyDescent="0.25">
      <c r="K120" s="2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1:22" x14ac:dyDescent="0.25">
      <c r="K121" s="2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1:22" x14ac:dyDescent="0.25">
      <c r="K122" s="2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11:22" x14ac:dyDescent="0.25">
      <c r="K123" s="2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1:22" x14ac:dyDescent="0.25">
      <c r="K124" s="2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11:22" x14ac:dyDescent="0.25">
      <c r="K125" s="2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1:22" x14ac:dyDescent="0.25">
      <c r="K126" s="2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1:22" x14ac:dyDescent="0.25">
      <c r="K127" s="2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1:22" x14ac:dyDescent="0.25">
      <c r="K128" s="2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1:22" x14ac:dyDescent="0.25">
      <c r="K129" s="2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1:22" x14ac:dyDescent="0.25">
      <c r="K130" s="29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1:22" x14ac:dyDescent="0.25">
      <c r="K131" s="29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1:22" x14ac:dyDescent="0.25">
      <c r="K132" s="29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1:22" x14ac:dyDescent="0.25">
      <c r="K133" s="2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1:22" x14ac:dyDescent="0.25">
      <c r="K134" s="29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1:22" x14ac:dyDescent="0.25">
      <c r="K135" s="29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1:22" x14ac:dyDescent="0.25">
      <c r="K136" s="29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1:22" x14ac:dyDescent="0.25">
      <c r="K137" s="29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1:22" x14ac:dyDescent="0.25">
      <c r="K138" s="29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11:22" x14ac:dyDescent="0.25">
      <c r="K139" s="29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11:22" x14ac:dyDescent="0.25">
      <c r="K140" s="29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11:22" x14ac:dyDescent="0.25">
      <c r="K141" s="29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1:22" x14ac:dyDescent="0.25">
      <c r="K142" s="29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11:22" x14ac:dyDescent="0.25">
      <c r="K143" s="29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11:22" x14ac:dyDescent="0.25">
      <c r="K144" s="29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11:22" x14ac:dyDescent="0.25">
      <c r="K145" s="29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1:22" x14ac:dyDescent="0.25">
      <c r="K146" s="29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11:22" x14ac:dyDescent="0.25">
      <c r="K147" s="29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1:22" x14ac:dyDescent="0.25">
      <c r="K148" s="29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11:22" x14ac:dyDescent="0.25">
      <c r="K149" s="29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1:22" x14ac:dyDescent="0.25">
      <c r="K150" s="29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11:22" x14ac:dyDescent="0.25">
      <c r="K151" s="29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1:22" x14ac:dyDescent="0.25">
      <c r="K152" s="29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11:22" x14ac:dyDescent="0.25">
      <c r="K153" s="29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1:22" x14ac:dyDescent="0.25">
      <c r="K154" s="29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11:22" x14ac:dyDescent="0.25">
      <c r="K155" s="29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11:22" x14ac:dyDescent="0.25">
      <c r="K156" s="29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11:22" x14ac:dyDescent="0.25">
      <c r="K157" s="29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11:22" x14ac:dyDescent="0.25">
      <c r="K158" s="29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11:22" x14ac:dyDescent="0.25">
      <c r="K159" s="29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11:22" x14ac:dyDescent="0.25">
      <c r="K160" s="29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11:22" x14ac:dyDescent="0.25">
      <c r="K161" s="29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11:22" x14ac:dyDescent="0.25">
      <c r="K162" s="29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11:22" x14ac:dyDescent="0.25">
      <c r="K163" s="29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1:22" x14ac:dyDescent="0.25">
      <c r="K164" s="29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11:22" x14ac:dyDescent="0.25">
      <c r="K165" s="29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11:22" x14ac:dyDescent="0.25">
      <c r="K166" s="29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11:22" x14ac:dyDescent="0.25">
      <c r="K167" s="29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11:22" x14ac:dyDescent="0.25">
      <c r="K168" s="29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11:22" x14ac:dyDescent="0.25">
      <c r="K169" s="29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1:22" x14ac:dyDescent="0.25">
      <c r="K170" s="29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11:22" x14ac:dyDescent="0.25">
      <c r="K171" s="29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11:22" x14ac:dyDescent="0.25">
      <c r="K172" s="29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11:22" x14ac:dyDescent="0.25">
      <c r="K173" s="29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11:22" x14ac:dyDescent="0.25">
      <c r="K174" s="29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11:22" x14ac:dyDescent="0.25">
      <c r="K175" s="29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11:22" x14ac:dyDescent="0.25">
      <c r="K176" s="29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11:22" x14ac:dyDescent="0.25">
      <c r="K177" s="29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11:22" x14ac:dyDescent="0.25">
      <c r="K178" s="29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11:22" x14ac:dyDescent="0.25">
      <c r="K179" s="29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11:22" x14ac:dyDescent="0.25">
      <c r="K180" s="29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11:22" x14ac:dyDescent="0.25">
      <c r="K181" s="29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1:22" x14ac:dyDescent="0.25">
      <c r="K182" s="29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11:22" x14ac:dyDescent="0.25">
      <c r="K183" s="29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1:22" x14ac:dyDescent="0.25">
      <c r="K184" s="29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11:22" x14ac:dyDescent="0.25">
      <c r="K185" s="29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1:22" x14ac:dyDescent="0.25">
      <c r="K186" s="29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11:22" x14ac:dyDescent="0.25">
      <c r="K187" s="29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1:22" x14ac:dyDescent="0.25">
      <c r="K188" s="29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11:22" x14ac:dyDescent="0.25">
      <c r="K189" s="29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1:22" x14ac:dyDescent="0.25">
      <c r="K190" s="29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11:22" x14ac:dyDescent="0.25">
      <c r="K191" s="29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1:22" x14ac:dyDescent="0.25">
      <c r="K192" s="29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11:22" x14ac:dyDescent="0.25">
      <c r="K193" s="29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11:22" x14ac:dyDescent="0.25">
      <c r="K194" s="29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11:22" x14ac:dyDescent="0.25">
      <c r="K195" s="29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11:22" x14ac:dyDescent="0.25">
      <c r="K196" s="29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</sheetData>
  <sortState ref="A44:WVR49">
    <sortCondition ref="A44:A49"/>
  </sortState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2024-10-30T17:19:07Z</cp:lastPrinted>
  <dcterms:created xsi:type="dcterms:W3CDTF">2022-03-03T15:16:48Z</dcterms:created>
  <dcterms:modified xsi:type="dcterms:W3CDTF">2024-10-31T14:48:03Z</dcterms:modified>
</cp:coreProperties>
</file>